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<sst xmlns="http://schemas.openxmlformats.org/spreadsheetml/2006/main" count="79" uniqueCount="79">
  <si>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Группа</t>
  </si>
  <si>
    <t>ВМ-14</t>
  </si>
  <si>
    <t>Ср бал зач з</t>
  </si>
  <si>
    <t>Ср бал сессия з</t>
  </si>
  <si>
    <t>Ср бал зач л</t>
  </si>
  <si>
    <t>Ср бал сессия л</t>
  </si>
  <si>
    <t>Наука</t>
  </si>
  <si>
    <t>Внеуч</t>
  </si>
  <si>
    <t>Спорт</t>
  </si>
  <si>
    <t>ОбщОрг</t>
  </si>
  <si>
    <t>Нарушения</t>
  </si>
  <si>
    <t>ПредИтог</t>
  </si>
  <si>
    <t>Награды</t>
  </si>
  <si>
    <t>Акции</t>
  </si>
  <si>
    <t>Э-17</t>
  </si>
  <si>
    <t>ЭС-17</t>
  </si>
  <si>
    <t>ЭП-17</t>
  </si>
  <si>
    <t>ЭМ-17</t>
  </si>
  <si>
    <t>РТ-17</t>
  </si>
  <si>
    <t>ЭО-17</t>
  </si>
  <si>
    <t>ИВТ1-17</t>
  </si>
  <si>
    <t>ИВТ2-17</t>
  </si>
  <si>
    <t>ИВТ3-17</t>
  </si>
  <si>
    <t>ПЭ1-17</t>
  </si>
  <si>
    <t>ПЭ2-17</t>
  </si>
  <si>
    <t>ОЭС-17</t>
  </si>
  <si>
    <t>ТМ-17</t>
  </si>
  <si>
    <t>ПИЭ-17</t>
  </si>
  <si>
    <t>Э-16</t>
  </si>
  <si>
    <t>ЭС-16</t>
  </si>
  <si>
    <t>ЭП-16</t>
  </si>
  <si>
    <t>ЭМ-16</t>
  </si>
  <si>
    <t>РТ-16</t>
  </si>
  <si>
    <t>ЭО-16</t>
  </si>
  <si>
    <t>ИВТ1-16</t>
  </si>
  <si>
    <t>ИВТ2-16</t>
  </si>
  <si>
    <t>ИВТ3-16</t>
  </si>
  <si>
    <t>ПЭ-16</t>
  </si>
  <si>
    <t>ОЭС-16</t>
  </si>
  <si>
    <t>ТМ-16</t>
  </si>
  <si>
    <t>ИУП-16</t>
  </si>
  <si>
    <t>ИТЭК-16</t>
  </si>
  <si>
    <t>Э-15</t>
  </si>
  <si>
    <t>ЭС-15</t>
  </si>
  <si>
    <t>ЭМ-15</t>
  </si>
  <si>
    <t>ЭП-15</t>
  </si>
  <si>
    <t>ЭО-15</t>
  </si>
  <si>
    <t>АС-15</t>
  </si>
  <si>
    <t>ВМ-15</t>
  </si>
  <si>
    <t>ПЭ1-15</t>
  </si>
  <si>
    <t>ПЭ2-15</t>
  </si>
  <si>
    <t>ОЭС-15</t>
  </si>
  <si>
    <t>ТМ-15</t>
  </si>
  <si>
    <t>ИУП-15</t>
  </si>
  <si>
    <t>ИТЭК-15</t>
  </si>
  <si>
    <t>ПИЭ-15</t>
  </si>
  <si>
    <t>БА-15</t>
  </si>
  <si>
    <t>ФК-15</t>
  </si>
  <si>
    <t>Э-14</t>
  </si>
  <si>
    <t>ЭС-14</t>
  </si>
  <si>
    <t>ЭП-14</t>
  </si>
  <si>
    <t>ЭМ-14</t>
  </si>
  <si>
    <t>ЭО-14</t>
  </si>
  <si>
    <t>АС-14</t>
  </si>
  <si>
    <t>ПЭ1-14</t>
  </si>
  <si>
    <t>ПЭ2-14</t>
  </si>
  <si>
    <t>ОЭС-14</t>
  </si>
  <si>
    <t>ТМ-14</t>
  </si>
  <si>
    <t>ИУП-14</t>
  </si>
  <si>
    <t>ИТЭК-14</t>
  </si>
  <si>
    <t>БА-14</t>
  </si>
  <si>
    <t>Кол-во студ</t>
  </si>
  <si>
    <t>М-14</t>
  </si>
  <si>
    <t>2017 год</t>
  </si>
  <si>
    <t>ИТЭК-17</t>
  </si>
  <si>
    <t>1курс</t>
  </si>
  <si>
    <t>2 курс</t>
  </si>
  <si>
    <t>3 курс</t>
  </si>
  <si>
    <t>4 курс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</si>
</sst>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center"/>
    </xf>
    <xf numFmtId="2" fontId="41" fillId="33" borderId="0" xfId="0" applyNumberFormat="1" applyFont="1" applyFill="1" applyAlignment="1">
      <alignment horizontal="center" vertical="center"/>
    </xf>
    <xf numFmtId="1" fontId="41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02"/>
  <sheetViews>
    <sheetView tabSelected="1" zoomScalePageLayoutView="0" workbookViewId="0" topLeftCell="A1">
      <pane ySplit="1" topLeftCell="A53" activePane="bottomLeft" state="frozen"/>
      <selection pane="topLeft" activeCell="A1" sqref="A1"/>
      <selection pane="bottomLeft" activeCell="B76" sqref="B76"/>
    </sheetView>
  </sheetViews>
  <sheetFormatPr defaultColWidth="9.140625" defaultRowHeight="15"/>
  <cols>
    <col min="1" max="1" width="12.8515625" style="3" customWidth="1"/>
    <col min="2" max="2" width="13.421875" style="1" customWidth="1"/>
    <col min="3" max="3" width="12.140625" style="2" customWidth="1"/>
    <col min="4" max="4" width="14.8515625" style="1" customWidth="1"/>
    <col min="5" max="5" width="12.57421875" style="0" customWidth="1"/>
    <col min="6" max="6" width="16.00390625" style="0" customWidth="1"/>
    <col min="7" max="7" width="11.28125" style="0" customWidth="1"/>
    <col min="8" max="9" width="10.00390625" style="0" customWidth="1"/>
    <col min="10" max="10" width="11.00390625" style="0" customWidth="1"/>
    <col min="12" max="12" width="11.140625" style="0" customWidth="1"/>
    <col min="13" max="13" width="11.140625" style="0" bestFit="1" customWidth="1"/>
    <col min="15" max="95" width="9.140625" style="6" customWidth="1"/>
  </cols>
  <sheetData>
    <row r="1" spans="1:95" s="4" customFormat="1" ht="15">
      <c r="A1" s="16" t="s">
        <v>0</v>
      </c>
      <c r="B1" s="16" t="s">
        <v>71</v>
      </c>
      <c r="C1" s="4" t="s">
        <v>2</v>
      </c>
      <c r="D1" s="16" t="s">
        <v>3</v>
      </c>
      <c r="E1" s="4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13</v>
      </c>
      <c r="L1" s="16" t="s">
        <v>10</v>
      </c>
      <c r="M1" s="16" t="s">
        <v>12</v>
      </c>
      <c r="N1" s="16" t="s">
        <v>11</v>
      </c>
      <c r="O1" s="16" t="s">
        <v>73</v>
      </c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</row>
    <row r="2" spans="1:95" s="4" customFormat="1" ht="15">
      <c r="A2" s="16" t="s">
        <v>75</v>
      </c>
      <c r="B2" s="16"/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</row>
    <row r="3" spans="1:95" s="1" customFormat="1" ht="15">
      <c r="A3" s="16" t="s">
        <v>14</v>
      </c>
      <c r="B3" s="7">
        <v>21</v>
      </c>
      <c r="C3" s="9"/>
      <c r="D3" s="9"/>
      <c r="E3" s="9"/>
      <c r="F3" s="9"/>
      <c r="G3" s="11"/>
      <c r="H3" s="11">
        <f>3+18+1</f>
        <v>22</v>
      </c>
      <c r="I3" s="11"/>
      <c r="J3" s="11"/>
      <c r="K3" s="11"/>
      <c r="L3" s="11"/>
      <c r="M3" s="11"/>
      <c r="N3" s="5">
        <f>C3+D3+E3+F3+((G3+H3+I3+J3-L3++M3+K3)/B3)</f>
        <v>1.0476190476190477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</row>
    <row r="4" spans="1:95" s="1" customFormat="1" ht="15">
      <c r="A4" s="16" t="s">
        <v>15</v>
      </c>
      <c r="B4" s="7">
        <v>27</v>
      </c>
      <c r="C4" s="9">
        <v>4.09</v>
      </c>
      <c r="D4" s="9">
        <v>4.09</v>
      </c>
      <c r="E4" s="9"/>
      <c r="F4" s="9"/>
      <c r="G4" s="11"/>
      <c r="H4" s="11">
        <f>5+26+11</f>
        <v>42</v>
      </c>
      <c r="I4" s="11"/>
      <c r="J4" s="11">
        <v>5</v>
      </c>
      <c r="K4" s="11"/>
      <c r="L4" s="11"/>
      <c r="M4" s="11"/>
      <c r="N4" s="5">
        <f>C4+D4+E4+F4+((G4+H4+I4+J4-L4+M4+K4)/B4)</f>
        <v>9.92074074074074</v>
      </c>
      <c r="O4" s="18">
        <v>3.04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</row>
    <row r="5" spans="1:95" s="1" customFormat="1" ht="15">
      <c r="A5" s="16" t="s">
        <v>16</v>
      </c>
      <c r="B5" s="7">
        <v>15</v>
      </c>
      <c r="C5" s="9">
        <v>2.57</v>
      </c>
      <c r="D5" s="9">
        <v>2.54</v>
      </c>
      <c r="E5" s="9"/>
      <c r="F5" s="9"/>
      <c r="G5" s="11"/>
      <c r="H5" s="11">
        <f>5+13+2</f>
        <v>20</v>
      </c>
      <c r="I5" s="11"/>
      <c r="J5" s="11"/>
      <c r="K5" s="11"/>
      <c r="L5" s="11">
        <v>1</v>
      </c>
      <c r="M5" s="11"/>
      <c r="N5" s="5">
        <f>C5+D5+E5+F5+((G5+H5+I5+J5-L5+M5+K5)/B5)</f>
        <v>6.376666666666666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</row>
    <row r="6" spans="1:95" s="1" customFormat="1" ht="15">
      <c r="A6" s="16" t="s">
        <v>17</v>
      </c>
      <c r="B6" s="8">
        <v>18</v>
      </c>
      <c r="C6" s="10"/>
      <c r="D6" s="10"/>
      <c r="E6" s="10"/>
      <c r="F6" s="10"/>
      <c r="G6" s="12"/>
      <c r="H6" s="12">
        <f>2</f>
        <v>2</v>
      </c>
      <c r="I6" s="12"/>
      <c r="J6" s="12"/>
      <c r="K6" s="12"/>
      <c r="L6" s="12"/>
      <c r="M6" s="12"/>
      <c r="N6" s="5">
        <f aca="true" t="shared" si="0" ref="N6:N12">C6+D6+E6+F6+((G6+H6+I6+J6-L6++M6+K6)/B6)</f>
        <v>0.1111111111111111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</row>
    <row r="7" spans="1:95" s="1" customFormat="1" ht="15">
      <c r="A7" s="16" t="s">
        <v>18</v>
      </c>
      <c r="B7" s="8">
        <v>12</v>
      </c>
      <c r="C7" s="10">
        <v>4.38</v>
      </c>
      <c r="D7" s="10">
        <v>3.63</v>
      </c>
      <c r="E7" s="10"/>
      <c r="F7" s="10"/>
      <c r="G7" s="12"/>
      <c r="H7" s="12">
        <f>3+10+2</f>
        <v>15</v>
      </c>
      <c r="I7" s="12"/>
      <c r="J7" s="12">
        <v>1</v>
      </c>
      <c r="K7" s="12"/>
      <c r="L7" s="12"/>
      <c r="M7" s="12"/>
      <c r="N7" s="5">
        <f t="shared" si="0"/>
        <v>9.343333333333334</v>
      </c>
      <c r="O7" s="18">
        <v>3.92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</row>
    <row r="8" spans="1:95" s="1" customFormat="1" ht="15">
      <c r="A8" s="16" t="s">
        <v>19</v>
      </c>
      <c r="B8" s="8">
        <v>29</v>
      </c>
      <c r="C8" s="10">
        <v>2.75</v>
      </c>
      <c r="D8" s="10">
        <v>2.34</v>
      </c>
      <c r="E8" s="10"/>
      <c r="F8" s="10"/>
      <c r="G8" s="12"/>
      <c r="H8" s="12">
        <f>5</f>
        <v>5</v>
      </c>
      <c r="I8" s="12"/>
      <c r="J8" s="12"/>
      <c r="K8" s="12"/>
      <c r="L8" s="12">
        <v>2</v>
      </c>
      <c r="M8" s="12"/>
      <c r="N8" s="5">
        <f t="shared" si="0"/>
        <v>5.193448275862069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</row>
    <row r="9" spans="1:95" s="1" customFormat="1" ht="15">
      <c r="A9" s="16" t="s">
        <v>20</v>
      </c>
      <c r="B9" s="8">
        <v>18</v>
      </c>
      <c r="C9" s="10"/>
      <c r="D9" s="10"/>
      <c r="E9" s="10"/>
      <c r="F9" s="10"/>
      <c r="G9" s="12"/>
      <c r="H9" s="12">
        <f>2</f>
        <v>2</v>
      </c>
      <c r="I9" s="12"/>
      <c r="J9" s="12"/>
      <c r="K9" s="12"/>
      <c r="L9" s="12"/>
      <c r="M9" s="12"/>
      <c r="N9" s="5">
        <f t="shared" si="0"/>
        <v>0.1111111111111111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</row>
    <row r="10" spans="1:95" s="1" customFormat="1" ht="15">
      <c r="A10" s="16" t="s">
        <v>21</v>
      </c>
      <c r="B10" s="8">
        <v>17</v>
      </c>
      <c r="C10" s="10"/>
      <c r="D10" s="10"/>
      <c r="E10" s="10"/>
      <c r="F10" s="10"/>
      <c r="G10" s="12"/>
      <c r="H10" s="12"/>
      <c r="I10" s="12"/>
      <c r="J10" s="12"/>
      <c r="K10" s="12"/>
      <c r="L10" s="12"/>
      <c r="M10" s="12"/>
      <c r="N10" s="5">
        <f t="shared" si="0"/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</row>
    <row r="11" spans="1:95" s="1" customFormat="1" ht="15">
      <c r="A11" s="16" t="s">
        <v>22</v>
      </c>
      <c r="B11" s="8">
        <v>17</v>
      </c>
      <c r="C11" s="10">
        <v>3.15</v>
      </c>
      <c r="D11" s="10">
        <v>2.58</v>
      </c>
      <c r="E11" s="10"/>
      <c r="F11" s="10"/>
      <c r="G11" s="12"/>
      <c r="H11" s="12"/>
      <c r="I11" s="12"/>
      <c r="J11" s="12">
        <v>1</v>
      </c>
      <c r="K11" s="12"/>
      <c r="L11" s="12">
        <v>5</v>
      </c>
      <c r="M11" s="12"/>
      <c r="N11" s="5">
        <f t="shared" si="0"/>
        <v>5.4947058823529416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</row>
    <row r="12" spans="1:95" s="1" customFormat="1" ht="15">
      <c r="A12" s="16" t="s">
        <v>23</v>
      </c>
      <c r="B12" s="8">
        <v>24</v>
      </c>
      <c r="C12" s="10">
        <v>2.52</v>
      </c>
      <c r="D12" s="10">
        <v>2.94</v>
      </c>
      <c r="E12" s="10"/>
      <c r="F12" s="10"/>
      <c r="G12" s="12"/>
      <c r="H12" s="12">
        <v>1</v>
      </c>
      <c r="I12" s="12"/>
      <c r="J12" s="12">
        <v>1</v>
      </c>
      <c r="K12" s="12"/>
      <c r="L12" s="12"/>
      <c r="M12" s="12"/>
      <c r="N12" s="5">
        <f t="shared" si="0"/>
        <v>5.543333333333333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</row>
    <row r="13" spans="1:95" s="1" customFormat="1" ht="15">
      <c r="A13" s="16" t="s">
        <v>24</v>
      </c>
      <c r="B13" s="8">
        <v>14</v>
      </c>
      <c r="C13" s="10">
        <v>2.82</v>
      </c>
      <c r="D13" s="10">
        <v>3.04</v>
      </c>
      <c r="E13" s="10"/>
      <c r="F13" s="10"/>
      <c r="G13" s="12"/>
      <c r="H13" s="12"/>
      <c r="I13" s="12"/>
      <c r="J13" s="12"/>
      <c r="K13" s="12"/>
      <c r="L13" s="12"/>
      <c r="M13" s="12"/>
      <c r="N13" s="5">
        <f aca="true" t="shared" si="1" ref="N13:N67">C13+D13+E13+F13+((G13+H13+I13+J13-L13++M13+K13)/B13)</f>
        <v>5.859999999999999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</row>
    <row r="14" spans="1:95" s="1" customFormat="1" ht="15">
      <c r="A14" s="16" t="s">
        <v>25</v>
      </c>
      <c r="B14" s="8">
        <v>15</v>
      </c>
      <c r="C14" s="10"/>
      <c r="D14" s="10"/>
      <c r="E14" s="10"/>
      <c r="F14" s="10"/>
      <c r="G14" s="12"/>
      <c r="H14" s="12">
        <f>1</f>
        <v>1</v>
      </c>
      <c r="I14" s="12"/>
      <c r="J14" s="12"/>
      <c r="K14" s="12"/>
      <c r="L14" s="12"/>
      <c r="M14" s="12"/>
      <c r="N14" s="5">
        <f t="shared" si="1"/>
        <v>0.06666666666666667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</row>
    <row r="15" spans="1:95" s="1" customFormat="1" ht="15">
      <c r="A15" s="16" t="s">
        <v>26</v>
      </c>
      <c r="B15" s="8">
        <v>22</v>
      </c>
      <c r="C15" s="10"/>
      <c r="D15" s="10"/>
      <c r="E15" s="10"/>
      <c r="F15" s="10"/>
      <c r="G15" s="12"/>
      <c r="H15" s="12"/>
      <c r="I15" s="12"/>
      <c r="J15" s="12"/>
      <c r="K15" s="12"/>
      <c r="L15" s="12"/>
      <c r="M15" s="12"/>
      <c r="N15" s="5">
        <f t="shared" si="1"/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</row>
    <row r="16" spans="1:95" s="1" customFormat="1" ht="15">
      <c r="A16" s="16" t="s">
        <v>27</v>
      </c>
      <c r="B16" s="8">
        <v>16</v>
      </c>
      <c r="C16" s="10"/>
      <c r="D16" s="10"/>
      <c r="E16" s="10"/>
      <c r="F16" s="10"/>
      <c r="G16" s="12"/>
      <c r="H16" s="12">
        <f>2</f>
        <v>2</v>
      </c>
      <c r="I16" s="12"/>
      <c r="J16" s="12"/>
      <c r="K16" s="12"/>
      <c r="L16" s="12"/>
      <c r="M16" s="12"/>
      <c r="N16" s="5">
        <f t="shared" si="1"/>
        <v>0.125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</row>
    <row r="17" spans="1:95" s="1" customFormat="1" ht="15">
      <c r="A17" s="16" t="s">
        <v>74</v>
      </c>
      <c r="B17" s="8">
        <v>14</v>
      </c>
      <c r="C17" s="10"/>
      <c r="D17" s="10"/>
      <c r="E17" s="10"/>
      <c r="F17" s="10"/>
      <c r="G17" s="12"/>
      <c r="H17" s="12">
        <v>1</v>
      </c>
      <c r="I17" s="12"/>
      <c r="J17" s="12">
        <v>1</v>
      </c>
      <c r="K17" s="12"/>
      <c r="L17" s="12"/>
      <c r="M17" s="12"/>
      <c r="N17" s="5">
        <f t="shared" si="1"/>
        <v>0.14285714285714285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</row>
    <row r="18" spans="1:95" s="1" customFormat="1" ht="15">
      <c r="A18" s="16"/>
      <c r="B18" s="8"/>
      <c r="C18" s="10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5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</row>
    <row r="19" spans="1:14" s="23" customFormat="1" ht="15">
      <c r="A19" s="16" t="s">
        <v>76</v>
      </c>
      <c r="B19" s="19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2"/>
    </row>
    <row r="20" spans="1:95" s="1" customFormat="1" ht="15">
      <c r="A20" s="16" t="s">
        <v>28</v>
      </c>
      <c r="B20" s="1">
        <v>26</v>
      </c>
      <c r="C20" s="1">
        <v>4.54</v>
      </c>
      <c r="D20" s="1">
        <v>3.92</v>
      </c>
      <c r="H20" s="1">
        <f>3</f>
        <v>3</v>
      </c>
      <c r="J20" s="1">
        <v>2</v>
      </c>
      <c r="N20" s="5">
        <f t="shared" si="1"/>
        <v>8.652307692307692</v>
      </c>
      <c r="O20" s="18">
        <v>16.38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</row>
    <row r="21" spans="1:95" s="1" customFormat="1" ht="15">
      <c r="A21" s="16" t="s">
        <v>29</v>
      </c>
      <c r="B21" s="1">
        <v>22</v>
      </c>
      <c r="C21" s="1">
        <v>3.73</v>
      </c>
      <c r="D21" s="1">
        <v>3.59</v>
      </c>
      <c r="H21" s="1">
        <v>1</v>
      </c>
      <c r="J21" s="1">
        <v>1</v>
      </c>
      <c r="N21" s="5">
        <f t="shared" si="1"/>
        <v>7.410909090909091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</row>
    <row r="22" spans="1:95" s="1" customFormat="1" ht="15">
      <c r="A22" s="16" t="s">
        <v>30</v>
      </c>
      <c r="B22" s="1">
        <v>18</v>
      </c>
      <c r="C22" s="1">
        <v>4.12</v>
      </c>
      <c r="D22" s="1">
        <v>3.48</v>
      </c>
      <c r="H22" s="1">
        <f>1</f>
        <v>1</v>
      </c>
      <c r="J22" s="1">
        <v>1</v>
      </c>
      <c r="N22" s="5">
        <f t="shared" si="1"/>
        <v>7.71111111111111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</row>
    <row r="23" spans="1:95" s="1" customFormat="1" ht="15">
      <c r="A23" s="16" t="s">
        <v>31</v>
      </c>
      <c r="B23" s="1">
        <v>19</v>
      </c>
      <c r="C23" s="1">
        <v>3.79</v>
      </c>
      <c r="D23" s="1">
        <v>3.76</v>
      </c>
      <c r="J23" s="1">
        <v>1</v>
      </c>
      <c r="N23" s="5">
        <f t="shared" si="1"/>
        <v>7.602631578947368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</row>
    <row r="24" spans="1:95" s="1" customFormat="1" ht="15">
      <c r="A24" s="16" t="s">
        <v>32</v>
      </c>
      <c r="B24" s="1">
        <v>16</v>
      </c>
      <c r="C24" s="1">
        <v>3</v>
      </c>
      <c r="D24" s="1">
        <v>2.9</v>
      </c>
      <c r="H24" s="1">
        <f>2+2</f>
        <v>4</v>
      </c>
      <c r="J24" s="1">
        <v>2</v>
      </c>
      <c r="N24" s="5">
        <f t="shared" si="1"/>
        <v>6.275</v>
      </c>
      <c r="O24" s="18">
        <v>16.95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</row>
    <row r="25" spans="1:95" s="1" customFormat="1" ht="15">
      <c r="A25" s="16" t="s">
        <v>33</v>
      </c>
      <c r="B25" s="1">
        <v>28</v>
      </c>
      <c r="C25" s="1">
        <v>3.26</v>
      </c>
      <c r="D25" s="1">
        <v>3.35</v>
      </c>
      <c r="H25" s="1">
        <f>4+10</f>
        <v>14</v>
      </c>
      <c r="J25" s="1">
        <v>1</v>
      </c>
      <c r="N25" s="5">
        <f t="shared" si="1"/>
        <v>7.145714285714285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</row>
    <row r="26" spans="1:95" s="1" customFormat="1" ht="15">
      <c r="A26" s="16" t="s">
        <v>34</v>
      </c>
      <c r="B26" s="1">
        <v>22</v>
      </c>
      <c r="C26" s="1">
        <v>3.03</v>
      </c>
      <c r="D26" s="1">
        <v>2.93</v>
      </c>
      <c r="H26" s="1">
        <v>1</v>
      </c>
      <c r="N26" s="5">
        <f t="shared" si="1"/>
        <v>6.005454545454546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</row>
    <row r="27" spans="1:95" s="1" customFormat="1" ht="15">
      <c r="A27" s="16" t="s">
        <v>35</v>
      </c>
      <c r="B27" s="1">
        <v>23</v>
      </c>
      <c r="C27" s="1">
        <v>2.23</v>
      </c>
      <c r="D27" s="1">
        <v>2.79</v>
      </c>
      <c r="N27" s="5">
        <f t="shared" si="1"/>
        <v>5.02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</row>
    <row r="28" spans="1:95" s="1" customFormat="1" ht="15">
      <c r="A28" s="16" t="s">
        <v>36</v>
      </c>
      <c r="B28" s="1">
        <v>15</v>
      </c>
      <c r="N28" s="5">
        <f t="shared" si="1"/>
        <v>0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</row>
    <row r="29" spans="1:95" s="1" customFormat="1" ht="15">
      <c r="A29" s="16" t="s">
        <v>37</v>
      </c>
      <c r="B29" s="1">
        <v>27</v>
      </c>
      <c r="C29" s="1">
        <v>3.88</v>
      </c>
      <c r="D29" s="1">
        <v>3.84</v>
      </c>
      <c r="H29" s="1">
        <f>2</f>
        <v>2</v>
      </c>
      <c r="J29" s="1">
        <v>2</v>
      </c>
      <c r="N29" s="5">
        <f t="shared" si="1"/>
        <v>7.868148148148148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</row>
    <row r="30" spans="1:95" s="1" customFormat="1" ht="15">
      <c r="A30" s="16" t="s">
        <v>38</v>
      </c>
      <c r="B30" s="1">
        <v>21</v>
      </c>
      <c r="C30" s="1">
        <v>3.5</v>
      </c>
      <c r="D30" s="1">
        <v>3.5</v>
      </c>
      <c r="N30" s="5">
        <f t="shared" si="1"/>
        <v>7</v>
      </c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</row>
    <row r="31" spans="1:95" s="1" customFormat="1" ht="15">
      <c r="A31" s="16" t="s">
        <v>39</v>
      </c>
      <c r="B31" s="1">
        <v>24</v>
      </c>
      <c r="C31" s="1">
        <v>3.73</v>
      </c>
      <c r="D31" s="1">
        <v>3.65</v>
      </c>
      <c r="H31" s="1">
        <f>1+1</f>
        <v>2</v>
      </c>
      <c r="J31" s="1">
        <v>1</v>
      </c>
      <c r="N31" s="5">
        <f t="shared" si="1"/>
        <v>7.505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</row>
    <row r="32" spans="1:95" s="1" customFormat="1" ht="15">
      <c r="A32" s="16" t="s">
        <v>40</v>
      </c>
      <c r="B32" s="1">
        <v>18</v>
      </c>
      <c r="H32" s="1">
        <f>1</f>
        <v>1</v>
      </c>
      <c r="N32" s="5">
        <f t="shared" si="1"/>
        <v>0.05555555555555555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</row>
    <row r="33" spans="1:95" s="1" customFormat="1" ht="15">
      <c r="A33" s="16" t="s">
        <v>41</v>
      </c>
      <c r="B33" s="1">
        <v>14</v>
      </c>
      <c r="C33" s="1">
        <v>4.08</v>
      </c>
      <c r="D33" s="1">
        <v>4.27</v>
      </c>
      <c r="N33" s="5">
        <f t="shared" si="1"/>
        <v>8.35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</row>
    <row r="34" spans="1:95" s="1" customFormat="1" ht="15">
      <c r="A34" s="16"/>
      <c r="N34" s="5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</row>
    <row r="35" spans="1:14" s="23" customFormat="1" ht="15">
      <c r="A35" s="16" t="s">
        <v>77</v>
      </c>
      <c r="N35" s="22"/>
    </row>
    <row r="36" spans="1:95" s="1" customFormat="1" ht="15">
      <c r="A36" s="16" t="s">
        <v>42</v>
      </c>
      <c r="B36" s="1">
        <v>25</v>
      </c>
      <c r="C36" s="1">
        <v>0.89</v>
      </c>
      <c r="D36" s="1">
        <v>0.85</v>
      </c>
      <c r="N36" s="5">
        <f t="shared" si="1"/>
        <v>1.74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</row>
    <row r="37" spans="1:95" s="1" customFormat="1" ht="15">
      <c r="A37" s="16" t="s">
        <v>43</v>
      </c>
      <c r="B37" s="1">
        <v>28</v>
      </c>
      <c r="C37" s="1">
        <v>2.88</v>
      </c>
      <c r="D37" s="1">
        <v>2.46</v>
      </c>
      <c r="H37" s="1">
        <v>1</v>
      </c>
      <c r="N37" s="5">
        <f t="shared" si="1"/>
        <v>5.3757142857142854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</row>
    <row r="38" spans="1:95" s="1" customFormat="1" ht="15">
      <c r="A38" s="16" t="s">
        <v>44</v>
      </c>
      <c r="B38" s="1">
        <v>20</v>
      </c>
      <c r="N38" s="5">
        <f t="shared" si="1"/>
        <v>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</row>
    <row r="39" spans="1:95" s="1" customFormat="1" ht="15">
      <c r="A39" s="16" t="s">
        <v>45</v>
      </c>
      <c r="B39" s="1">
        <v>19</v>
      </c>
      <c r="C39" s="1">
        <v>3.34</v>
      </c>
      <c r="D39" s="1">
        <v>2.8</v>
      </c>
      <c r="N39" s="5">
        <f t="shared" si="1"/>
        <v>6.14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</row>
    <row r="40" spans="1:95" s="1" customFormat="1" ht="15">
      <c r="A40" s="16" t="s">
        <v>46</v>
      </c>
      <c r="B40" s="1">
        <v>25</v>
      </c>
      <c r="C40" s="1">
        <v>3.25</v>
      </c>
      <c r="D40" s="1">
        <v>3.38</v>
      </c>
      <c r="N40" s="5">
        <f t="shared" si="1"/>
        <v>6.63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</row>
    <row r="41" spans="1:95" s="1" customFormat="1" ht="15">
      <c r="A41" s="16" t="s">
        <v>47</v>
      </c>
      <c r="B41" s="1">
        <v>20</v>
      </c>
      <c r="C41" s="1">
        <v>3.05</v>
      </c>
      <c r="D41" s="1">
        <v>2.68</v>
      </c>
      <c r="N41" s="5">
        <f t="shared" si="1"/>
        <v>5.73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</row>
    <row r="42" spans="1:95" s="1" customFormat="1" ht="15">
      <c r="A42" s="16" t="s">
        <v>48</v>
      </c>
      <c r="B42" s="1">
        <v>25</v>
      </c>
      <c r="C42" s="1">
        <v>3</v>
      </c>
      <c r="D42" s="1">
        <v>2.82</v>
      </c>
      <c r="H42" s="1">
        <v>2</v>
      </c>
      <c r="N42" s="5">
        <f t="shared" si="1"/>
        <v>5.9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</row>
    <row r="43" spans="1:95" s="1" customFormat="1" ht="15">
      <c r="A43" s="16" t="s">
        <v>49</v>
      </c>
      <c r="B43" s="1">
        <v>23</v>
      </c>
      <c r="N43" s="5">
        <f t="shared" si="1"/>
        <v>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</row>
    <row r="44" spans="1:95" s="1" customFormat="1" ht="15">
      <c r="A44" s="16" t="s">
        <v>50</v>
      </c>
      <c r="B44" s="1">
        <v>17</v>
      </c>
      <c r="N44" s="5">
        <f t="shared" si="1"/>
        <v>0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</row>
    <row r="45" spans="1:95" s="1" customFormat="1" ht="15">
      <c r="A45" s="16" t="s">
        <v>51</v>
      </c>
      <c r="B45" s="1">
        <v>22</v>
      </c>
      <c r="C45" s="1">
        <v>3.88</v>
      </c>
      <c r="D45" s="1">
        <v>3.98</v>
      </c>
      <c r="N45" s="5">
        <f t="shared" si="1"/>
        <v>7.859999999999999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</row>
    <row r="46" spans="1:95" s="1" customFormat="1" ht="15">
      <c r="A46" s="16" t="s">
        <v>52</v>
      </c>
      <c r="B46" s="1">
        <v>26</v>
      </c>
      <c r="C46" s="1">
        <v>4.48</v>
      </c>
      <c r="D46" s="1">
        <v>4.57</v>
      </c>
      <c r="H46" s="1">
        <v>4</v>
      </c>
      <c r="N46" s="5">
        <f t="shared" si="1"/>
        <v>9.203846153846154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</row>
    <row r="47" spans="1:95" s="1" customFormat="1" ht="15">
      <c r="A47" s="16" t="s">
        <v>53</v>
      </c>
      <c r="B47" s="1">
        <v>21</v>
      </c>
      <c r="C47" s="1">
        <v>3.89</v>
      </c>
      <c r="D47" s="1">
        <v>3.83</v>
      </c>
      <c r="N47" s="5">
        <f t="shared" si="1"/>
        <v>7.720000000000001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</row>
    <row r="48" spans="1:95" s="1" customFormat="1" ht="15">
      <c r="A48" s="16" t="s">
        <v>54</v>
      </c>
      <c r="B48" s="1">
        <v>7</v>
      </c>
      <c r="N48" s="5">
        <f t="shared" si="1"/>
        <v>0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</row>
    <row r="49" spans="1:95" s="1" customFormat="1" ht="15">
      <c r="A49" s="16" t="s">
        <v>55</v>
      </c>
      <c r="B49" s="1">
        <v>6</v>
      </c>
      <c r="C49" s="1">
        <v>3.94</v>
      </c>
      <c r="D49" s="1">
        <v>3.63</v>
      </c>
      <c r="N49" s="5">
        <f t="shared" si="1"/>
        <v>7.57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</row>
    <row r="50" spans="1:95" s="1" customFormat="1" ht="15">
      <c r="A50" s="16" t="s">
        <v>56</v>
      </c>
      <c r="B50" s="1">
        <v>13</v>
      </c>
      <c r="N50" s="5">
        <f t="shared" si="1"/>
        <v>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</row>
    <row r="51" spans="1:95" s="1" customFormat="1" ht="15">
      <c r="A51" s="16" t="s">
        <v>57</v>
      </c>
      <c r="B51" s="1">
        <v>12</v>
      </c>
      <c r="N51" s="5">
        <f t="shared" si="1"/>
        <v>0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</row>
    <row r="52" spans="1:95" s="1" customFormat="1" ht="15">
      <c r="A52" s="16"/>
      <c r="N52" s="5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</row>
    <row r="53" spans="1:14" s="23" customFormat="1" ht="15">
      <c r="A53" s="16" t="s">
        <v>78</v>
      </c>
      <c r="N53" s="22"/>
    </row>
    <row r="54" spans="1:95" s="1" customFormat="1" ht="15">
      <c r="A54" s="16" t="s">
        <v>58</v>
      </c>
      <c r="B54" s="1">
        <v>28</v>
      </c>
      <c r="C54" s="1">
        <v>3.53</v>
      </c>
      <c r="D54" s="1">
        <v>3.29</v>
      </c>
      <c r="N54" s="5">
        <f t="shared" si="1"/>
        <v>6.82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</row>
    <row r="55" spans="1:95" s="1" customFormat="1" ht="15">
      <c r="A55" s="16" t="s">
        <v>59</v>
      </c>
      <c r="B55" s="1">
        <v>25</v>
      </c>
      <c r="N55" s="5">
        <f t="shared" si="1"/>
        <v>0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</row>
    <row r="56" spans="1:95" s="1" customFormat="1" ht="15">
      <c r="A56" s="16" t="s">
        <v>60</v>
      </c>
      <c r="B56" s="1">
        <v>21</v>
      </c>
      <c r="C56" s="1">
        <v>3.404</v>
      </c>
      <c r="D56" s="1">
        <v>3.54</v>
      </c>
      <c r="N56" s="5">
        <f t="shared" si="1"/>
        <v>6.944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</row>
    <row r="57" spans="1:95" s="1" customFormat="1" ht="15">
      <c r="A57" s="16" t="s">
        <v>61</v>
      </c>
      <c r="B57" s="1">
        <v>17</v>
      </c>
      <c r="C57" s="1">
        <v>3.17</v>
      </c>
      <c r="D57" s="1">
        <v>3.28</v>
      </c>
      <c r="N57" s="5">
        <f t="shared" si="1"/>
        <v>6.449999999999999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</row>
    <row r="58" spans="1:95" s="1" customFormat="1" ht="15">
      <c r="A58" s="16" t="s">
        <v>62</v>
      </c>
      <c r="B58" s="1">
        <v>24</v>
      </c>
      <c r="N58" s="5">
        <f t="shared" si="1"/>
        <v>0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</row>
    <row r="59" spans="1:95" s="1" customFormat="1" ht="15">
      <c r="A59" s="16" t="s">
        <v>63</v>
      </c>
      <c r="B59" s="1">
        <v>17</v>
      </c>
      <c r="N59" s="5">
        <f t="shared" si="1"/>
        <v>0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</row>
    <row r="60" spans="1:95" s="1" customFormat="1" ht="15">
      <c r="A60" s="16" t="s">
        <v>1</v>
      </c>
      <c r="B60" s="1">
        <v>21</v>
      </c>
      <c r="N60" s="5">
        <f t="shared" si="1"/>
        <v>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</row>
    <row r="61" spans="1:95" s="1" customFormat="1" ht="15">
      <c r="A61" s="16" t="s">
        <v>64</v>
      </c>
      <c r="B61" s="1">
        <v>23</v>
      </c>
      <c r="N61" s="5">
        <f t="shared" si="1"/>
        <v>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</row>
    <row r="62" spans="1:95" s="1" customFormat="1" ht="15">
      <c r="A62" s="16" t="s">
        <v>65</v>
      </c>
      <c r="B62" s="1">
        <v>12</v>
      </c>
      <c r="N62" s="5">
        <f t="shared" si="1"/>
        <v>0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</row>
    <row r="63" spans="1:95" s="1" customFormat="1" ht="15">
      <c r="A63" s="16" t="s">
        <v>66</v>
      </c>
      <c r="B63" s="1">
        <v>16</v>
      </c>
      <c r="N63" s="5">
        <f t="shared" si="1"/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</row>
    <row r="64" spans="1:95" s="1" customFormat="1" ht="15">
      <c r="A64" s="16" t="s">
        <v>67</v>
      </c>
      <c r="B64" s="1">
        <v>23</v>
      </c>
      <c r="N64" s="5">
        <f t="shared" si="1"/>
        <v>0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</row>
    <row r="65" spans="1:95" s="1" customFormat="1" ht="15">
      <c r="A65" s="16" t="s">
        <v>68</v>
      </c>
      <c r="B65" s="1">
        <v>24</v>
      </c>
      <c r="N65" s="5">
        <f t="shared" si="1"/>
        <v>0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</row>
    <row r="66" spans="1:95" s="1" customFormat="1" ht="15">
      <c r="A66" s="16" t="s">
        <v>69</v>
      </c>
      <c r="B66" s="1">
        <v>11</v>
      </c>
      <c r="C66" s="1">
        <v>3.55</v>
      </c>
      <c r="D66" s="1">
        <v>3.85</v>
      </c>
      <c r="N66" s="5">
        <f t="shared" si="1"/>
        <v>7.4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</row>
    <row r="67" spans="1:95" s="1" customFormat="1" ht="15">
      <c r="A67" s="16" t="s">
        <v>70</v>
      </c>
      <c r="B67" s="1">
        <v>29</v>
      </c>
      <c r="N67" s="5">
        <f t="shared" si="1"/>
        <v>0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</row>
    <row r="68" spans="1:95" s="1" customFormat="1" ht="15">
      <c r="A68" s="16" t="s">
        <v>72</v>
      </c>
      <c r="B68" s="1">
        <v>17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</row>
    <row r="69" spans="1:95" s="15" customFormat="1" ht="15">
      <c r="A69" s="13"/>
      <c r="B69" s="1"/>
      <c r="C69" s="1"/>
      <c r="D69" s="1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</row>
    <row r="70" spans="1:95" s="15" customFormat="1" ht="15">
      <c r="A70" s="13"/>
      <c r="B70" s="1"/>
      <c r="C70" s="1"/>
      <c r="D70" s="1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</row>
    <row r="71" spans="1:95" s="15" customFormat="1" ht="15">
      <c r="A71" s="13"/>
      <c r="B71" s="1"/>
      <c r="C71" s="1"/>
      <c r="D71" s="1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1</cp:lastModifiedBy>
  <dcterms:created xsi:type="dcterms:W3CDTF">2016-02-26T18:10:15Z</dcterms:created>
  <dcterms:modified xsi:type="dcterms:W3CDTF">2018-03-21T09:17:26Z</dcterms:modified>
  <cp:category/>
  <cp:version/>
  <cp:contentType/>
  <cp:contentStatus/>
</cp:coreProperties>
</file>